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 defaultThemeVersion="166925"/>
  <bookViews>
    <workbookView xWindow="1170" yWindow="1170" windowWidth="21600" windowHeight="11385" activeTab="0"/>
  </bookViews>
  <sheets>
    <sheet name="Τελικό 2024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<sst xmlns="http://schemas.openxmlformats.org/spreadsheetml/2006/main" count="180" uniqueCount="106">
  <si>
    <t>Α/Α</t>
  </si>
  <si>
    <t>ΚΩΔΙΚΟΣ ΑΡΙΘΜΟΣ</t>
  </si>
  <si>
    <t>ΠΗΓΗ  ΧΡ/ΣΗΣ</t>
  </si>
  <si>
    <t>ΤΙΤΛΟΣ ΔΡΑΣΗΣ</t>
  </si>
  <si>
    <t>15-7326.0010</t>
  </si>
  <si>
    <t>25-7312.0001</t>
  </si>
  <si>
    <t>30-7323.0166</t>
  </si>
  <si>
    <t>30-7323.0170</t>
  </si>
  <si>
    <t>30-7332.0001</t>
  </si>
  <si>
    <t>30-7332.0002</t>
  </si>
  <si>
    <t>30-7332.0003</t>
  </si>
  <si>
    <t>30-7333.0025</t>
  </si>
  <si>
    <t>35-7336.0001</t>
  </si>
  <si>
    <t>40-7421.0006</t>
  </si>
  <si>
    <t>70-7331.0007</t>
  </si>
  <si>
    <t>30-7326.0001</t>
  </si>
  <si>
    <t>Κατασκευή, επισκευή, συντήρηση αθλητικών εγκαταστάσεων ∆Ε Καρπάθου</t>
  </si>
  <si>
    <t>Τσιµεντοστρώσεις τοπικών οδών ∆Ε Καρπάθου</t>
  </si>
  <si>
    <t xml:space="preserve">Ανάπλαση περιοχής σαούρα Λευκού </t>
  </si>
  <si>
    <t xml:space="preserve">Επισκευή δρόμου Απερίου Βασσών στην περιοχή Αγ. Γεωργίου  </t>
  </si>
  <si>
    <t>Επισκευή τοιχίων αντιστήριξης  Άγιος Νικόλαος Σπόων</t>
  </si>
  <si>
    <t>Επισκευή τοιχίων αντιστήριξης Απερίoυ</t>
  </si>
  <si>
    <t>Βελτίωση βατότητας αγροτικού δρόμου προς Ζώνα Κοινότητα Σπόων</t>
  </si>
  <si>
    <t>Τροποποιήσεις και πράξεις αναλογισμού και εφαρμογής στο σχέδιο πόλεως Καρπάθου</t>
  </si>
  <si>
    <t>Αποκατάσταση δρόμου από Δημοτικό σχολείο έως οικόπεδο Ε. Μάλτα Κοινότητας Μεσοχωρίου</t>
  </si>
  <si>
    <t>Τεχνικά έργα σε χώρους στάθμευσης</t>
  </si>
  <si>
    <t xml:space="preserve"> ΣΥΝΟΛΙΚΟΣ ΠΡΟΫΠ/ΣΜΟΣ ΔΡΑΣΗΣ</t>
  </si>
  <si>
    <t>ΠΟΣΟ ΧΡ/ΤΗΣΗΣ</t>
  </si>
  <si>
    <t>ΚΑΠΕΔ (ΣΑΤΑ)</t>
  </si>
  <si>
    <t>ΙΔΙΟΙ ΠΟΡΟΙ</t>
  </si>
  <si>
    <t>ΧΡ/ΣΕΙΣ ΥΠΟΥΡΓΕΙΑ</t>
  </si>
  <si>
    <t>ΠΙΣΤΩΣΗ  2023</t>
  </si>
  <si>
    <t>ΠΟΣΟ ΙΔΙΩΝ ΠΟΡΩΝ</t>
  </si>
  <si>
    <t>25-7413.0031</t>
  </si>
  <si>
    <t>Ανάπλαση χώρων πρασίνου και παραλίας ΔΕ Πηγαδίων Καρπάθου</t>
  </si>
  <si>
    <t>ΧΡ/ΣΕΙΣ ΥΠΟΥΡΓΕΙΑ /ΙΔΙΟΙ ΠΟΡΟΙ</t>
  </si>
  <si>
    <t>Μελέτη για αποχετευτικό τύπου compact περιοχής Φοινικιού Αρκασας και ΜΠΕ Λευκου Μεσοχωρίου</t>
  </si>
  <si>
    <t>ΠΙΣΤΩΣΗ  2024</t>
  </si>
  <si>
    <t xml:space="preserve"> </t>
  </si>
  <si>
    <t>ΙΔΙΟΙ ΠΟΡΟΙ ΟΛΟΚΛΗΡΟ ΤΟ ΠΟΣΟ</t>
  </si>
  <si>
    <t>ΚΑΠΕΔ (ΣΑΤΑ) ΟΛΟΚΛΗΡΟ ΤΟ ΠΟΣΟ</t>
  </si>
  <si>
    <t>ΑΝΑΛΥΣΗ ΠΗΓΗΣ ΧΡΗΜΑΤΟΔΟΤΗΣΗΣ</t>
  </si>
  <si>
    <t>Κατασκευή  διερευνητικών παραγωγικών γεωτρήσεων Δ.Ε. Καρπάθου</t>
  </si>
  <si>
    <t>25-7312.0061</t>
  </si>
  <si>
    <t>Μεταφορά αντλιοστασίου λυμάτων περιοχής Φοινικίου Αρκάσας</t>
  </si>
  <si>
    <t>25-7312.0036</t>
  </si>
  <si>
    <t>Κατασκευή  διερευνητικών παραγωγικών γεωτρήσεων Δ.Ε. Ολύμπου</t>
  </si>
  <si>
    <t>25-7336.0024</t>
  </si>
  <si>
    <t>Αντικατάσταση αποχετευτικών Δικτύων Καρπάθου</t>
  </si>
  <si>
    <t>25-7413.0002</t>
  </si>
  <si>
    <t>Μελέτη Κατάρτισης Προγράμματος Επιχειρησιακής Παρακολούθησης Ποιότητας Νερού Ανθρώπινης Κατανάλωσης</t>
  </si>
  <si>
    <t>25-7413.0003</t>
  </si>
  <si>
    <t>Μελέτη Εκτίμησης Κινδύνου και διαχείρισης κινδύνου του συστήματος υδροδότησης</t>
  </si>
  <si>
    <t>2η και 3η ΠΙΣΤΟΠΟΙΗΣΗ ΓΙΑ ΤΟ ΕΡΓΟ ''ΑΡΣΗ ΚΑΤΑΠΤΩΣΕΩΝ &amp; ΚΑΘΑΡΙΣΜΟΣ ΤΟΥ ΕΠΑΡΧΙΑΚΟΥ ΟΔΙΚΟΥ ΔΙΚΤΥΟΥ ΚΑΡΠΑΘΟΥ'' ΣΥΜΦΩΝΑ ΜΕ ΤΗΝ ΑΠΟ 8/7/2011 ΠΡΟΓΡΑΜΜΑΤΙΚΗ ΣΥΜΒΑΣΗ Π.Ν.Α. &amp; ΔΗΜΟΥ ΚΑΡΠΑΘΟΥ</t>
  </si>
  <si>
    <t>ΕΠΙΣΚΕΥΗ ΚΑΙ ΣΥΝΤΗΡΗΣΗ ΣΧΟΛΙΚΩΝ ΚΤΙΡΙΩΝ</t>
  </si>
  <si>
    <t>ΜΕΛΕΤΗ ΑΠΟΧΕΤΕΥΤΙΚΟΥ ΔΙΚΤΥΟΥ ΕΠΕΞΕΡΓΑΣΙΑΣ ΔΙΑΘΕΣΗΣ ΛΥΜΑΤΩΝ ΟΙΚΙΣΜΟΥ ΛΑΚΚΙ ΑΜΟΟΠΗΣ</t>
  </si>
  <si>
    <t xml:space="preserve">ΕΠΕΜΒΑΣΕΙΣ ΑΝΑΚΑΤΑΣΚΕΥΕΣ 1ου &amp; 2ου ΝΗΠΙΑΓΩΓΕΙΟΥ ΠΗΓΑΔΙΩΝ ΚΑΡΠΑΘΟΥ ΟΣΚ </t>
  </si>
  <si>
    <t>ΜΕΛΕΤΗ ΔΙΚΤΥΩΝ ΑΠΟΧΕΤΕΥΣΗΣ ΕΓΚΑΤΑΣΤΑΣΗΣ ΕΠΕΞΕΡΓΑΣΙΑΣ ΚΑΙ ΔΙΑΘΕΣΗΣ ΛΥΜΑΤΩΝ ΔΗΜΟΥ ΚΑΡΠΑΘΟΥ</t>
  </si>
  <si>
    <t>ΕΠΙΣΚΕΥΗ -ΣΥΝΤΗΡΗΣΗ ΚΤΙΡΙΟΥ ΛΙΜΕΝΑΡΧΕΙΟΥ/ΤΕΛΩΝΕΙΟΥ ΚΑΡΠΑΘΟΥ</t>
  </si>
  <si>
    <t xml:space="preserve">ΑΝΑΚΑΤΑΣΚΕΥΗ ΤΗΣ ΚΑΤΑΣΤΡΟΦΕΙΣΑΣ ΑΠΟ ΘΕΟΜΗΝΕΙΕΣ ΑΠΟΒΑΘΡΑΣ ΑΓ. ΝΙΚΟΛΑΟΥ ΚΑΙ ΗΛΕΚΤΡΟΦΩΤΙΣΜΟΣ ΠΕΡΙΟΧΗΣ Δ.Δ. ΣΠΟΩΝ </t>
  </si>
  <si>
    <t>ΑΠΟΚΑΤΑΣΤΑΣΗ ΖΗΜΙΩΝ ΑΠΟ ΘΕΟΜΗΝΙΕΣ</t>
  </si>
  <si>
    <t>ΜΕΛΕΤΗ ΑΠΟΚΑΤΑΣΤΑΣΗΣ ΧΑΔΑ ΣΤΗΝ ΘΕΣΗ ΣΑΝΤΑΛΟΣ ΠΗΓΑΔΙΩΝ ΚΑΡΠΑΘΟΥ</t>
  </si>
  <si>
    <t>ΜΕΛΕΤΗ ΑΝΑΠΛΑΣΗΣ ΑΝΕΜΟΜΥΛΩΝ ΟΛΥΜΠΟΥ</t>
  </si>
  <si>
    <t>ΣΥΝΤΗΡΗΣΗ ΕΛΙΚΟΔΡΟΜΙΟΥ ΟΛΥΜΠΟΥ</t>
  </si>
  <si>
    <t>70-7413.0027</t>
  </si>
  <si>
    <t>70-7413.0007</t>
  </si>
  <si>
    <t>70-7326.0001</t>
  </si>
  <si>
    <t>15-7331.0007</t>
  </si>
  <si>
    <t>Αντικατάσταση εσωτερικών δικτύων ύδρευσης οικισμών Δ.Ε. Καρπάθου Δήμου</t>
  </si>
  <si>
    <t>63.7312.0001</t>
  </si>
  <si>
    <t>ΧΡΗΜΑΤΟΔΟΤΗΣΗ ΑΝΑΠΤΥΞΙΑΚΟ ΠΡΟΓΡΑΜΜΑ ΑΝΤΩΝΗΣ ΤΡΙΤΣΗΣ</t>
  </si>
  <si>
    <t>Επισκευή - Συντήρηση Δημοτικού Μεγάρου Σπόων</t>
  </si>
  <si>
    <t>10-7331.0002</t>
  </si>
  <si>
    <t>85.000,00 €</t>
  </si>
  <si>
    <t>ΒΕΛΤΙΩΣΗ- ΑΣΦΑΛΤΟΣΤΡΩΣΗ ΟΔΟΥ ΕΝΤΟΣ ΟΡΙΩΝ ΟΙΚΙΣΜΟΥ ΜΥΡΤΩΝΑ</t>
  </si>
  <si>
    <t>400.000,00 €</t>
  </si>
  <si>
    <t>Γενική Γραμματεία Υποδομών, Π.Δ.Ε.-ΣΑΕ 571 ενάριθμος έργου 2014ΣΕ57100004, (απόφαση με α.π. 228919/18-07-2022 (ΑΔΑ: 63ΤΑ465ΧΘΞ-ΟΝ5)</t>
  </si>
  <si>
    <t>Γενική Γραμματεία Υποδομών, Π.Δ.Ε.-ΣΑΕ 571  2014ΣΕ57100004</t>
  </si>
  <si>
    <t>170.000,00 €</t>
  </si>
  <si>
    <t>20-7325-0001</t>
  </si>
  <si>
    <t>Επέλταση - κατασκευή Δημοτικού φωτισμού κ.λ.π.</t>
  </si>
  <si>
    <t>69-7311.0001</t>
  </si>
  <si>
    <t>ΠΔΕ</t>
  </si>
  <si>
    <t xml:space="preserve">Πράσινο Ηλεκτρονικό Τουριστικό περίπτερο Δήμου Καρπάθου (χρηματοδότηση) </t>
  </si>
  <si>
    <t>69-7326-0001</t>
  </si>
  <si>
    <t>ΦΙΛΟΔΗΜΟΣ ΙΙ</t>
  </si>
  <si>
    <t>Κατασκευή καταφυγίου αδέσποτων ζώων συντροφιάς Δήμου Καρπάθου</t>
  </si>
  <si>
    <t>10.000,00 €</t>
  </si>
  <si>
    <t>30.7323.0004</t>
  </si>
  <si>
    <t>ΕΠΙΧΟΡΗΓΗΣΗ</t>
  </si>
  <si>
    <t>ΚΑΠ Σχολείων</t>
  </si>
  <si>
    <t>15.7331.0002</t>
  </si>
  <si>
    <t>25.7413.0010</t>
  </si>
  <si>
    <t>25.7413.0023</t>
  </si>
  <si>
    <t>70.7331.0001</t>
  </si>
  <si>
    <t>70-7326.0014</t>
  </si>
  <si>
    <t>70-7336.0001</t>
  </si>
  <si>
    <t xml:space="preserve">ΦΙΛΟΔΗΜΟΣ ΙΙ και ΕΠΙΧΟΡΗΓΗΣΗ </t>
  </si>
  <si>
    <t xml:space="preserve">ΦΙΛΟΔΗΜΟΣ ΙΙ  </t>
  </si>
  <si>
    <t>ΠΡΟΓΡΑΜΜΑ ΑΝΤΩΝΗΣ ΤΡΙΤΣΗΣ                                                                                            Απόφαση ένταξης ΑΔΑ: ΨΜΦΠ46ΜΤΛ6-ΜΚ2</t>
  </si>
  <si>
    <t xml:space="preserve"> 1. Γενική Γραμματεία Υποδομών, Π.Δ.Ε.-ΣΑΕ 571 ενάριθμος έργου 2014ΣΕ57100004, 
      (απόφαση με α.π. 300846/27-10-2021 (ΑΔΑ: ΩΝΜΥ465ΧΘΞ4ΙΖ): 600.000,00 €  
 2. Ίδιοι Πόροι:  172.815,28€</t>
  </si>
  <si>
    <t>Χρηματοδότηση του Δήμου Καρπάθου του Ν. Δωδεκανήσου για την πρόληψη
και αντιμετώπιση ζημιών και καταστροφών που προκαλούνται από θεομηνίες (ΣΑΕ055)</t>
  </si>
  <si>
    <t>TEXNIKO ΠΡΟΓΡΑΜΜΑ 2024</t>
  </si>
  <si>
    <t>64-7323-0001</t>
  </si>
  <si>
    <t>Κατασκευή τοιχίου αντιστήριξης περιοχής Πηγαδίων</t>
  </si>
  <si>
    <t>30-7323-0011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</si>
</sst>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€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 val="single"/>
      <sz val="10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16"/>
      <color theme="9" tint="-0.2499700039625167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8"/>
      <name val="Calibri"/>
      <family val="2"/>
    </font>
    <font>
      <b/>
      <sz val="11"/>
      <color theme="1"/>
      <name val="+mn-cs"/>
      <family val="2"/>
    </font>
    <font>
      <sz val="11"/>
      <color theme="1"/>
      <name val="+mn-cs"/>
      <family val="2"/>
    </font>
    <font>
      <b/>
      <u val="single"/>
      <sz val="11"/>
      <color theme="1"/>
      <name val="+mn-cs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58">
    <xf numFmtId="0" fontId="0" fillId="0" borderId="0" xfId="0"/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3" fillId="0" borderId="0" xfId="0" applyFont="1"/>
    <xf numFmtId="4" fontId="13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0" fontId="2" fillId="0" borderId="0" xfId="0" applyFont="1"/>
    <xf numFmtId="0" fontId="10" fillId="0" borderId="1" xfId="0" applyFont="1" applyBorder="1" applyAlignment="1">
      <alignment horizontal="center" vertical="center" wrapText="1"/>
    </xf>
    <xf numFmtId="0" fontId="9" fillId="0" borderId="0" xfId="0" applyFont="1"/>
    <xf numFmtId="164" fontId="17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" fontId="10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/>
    <xf numFmtId="0" fontId="10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11" fillId="0" borderId="0" xfId="0" applyFont="1"/>
    <xf numFmtId="0" fontId="2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" xfId="0" applyBorder="1"/>
    <xf numFmtId="0" fontId="23" fillId="2" borderId="9" xfId="0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Κανονικό 2" xfId="20"/>
    <cellStyle name="Κόμμα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152400</xdr:rowOff>
    </xdr:from>
    <xdr:to>
      <xdr:col>1</xdr:col>
      <xdr:colOff>171450</xdr:colOff>
      <xdr:row>1</xdr:row>
      <xdr:rowOff>247650</xdr:rowOff>
    </xdr:to>
    <xdr:pic>
      <xdr:nvPicPr>
        <xdr:cNvPr id="2" name="Εικόνα 2" descr="image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152400"/>
          <a:ext cx="685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0</xdr:colOff>
      <xdr:row>0</xdr:row>
      <xdr:rowOff>219075</xdr:rowOff>
    </xdr:from>
    <xdr:ext cx="1209675" cy="438150"/>
    <xdr:sp macro="" textlink="">
      <xdr:nvSpPr>
        <xdr:cNvPr id="3" name="Ορθογώνιο 2"/>
        <xdr:cNvSpPr/>
      </xdr:nvSpPr>
      <xdr:spPr>
        <a:xfrm rot="20826996">
          <a:off x="12096750" y="219075"/>
          <a:ext cx="1209675" cy="4381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noAutofit/>
        </a:bodyPr>
        <a:lstStyle/>
        <a:p>
          <a:pPr algn="ctr"/>
          <a:endParaRPr lang="el-GR" sz="28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</xdr:row>
      <xdr:rowOff>95250</xdr:rowOff>
    </xdr:from>
    <xdr:ext cx="2009775" cy="1028700"/>
    <xdr:sp macro="" textlink="">
      <xdr:nvSpPr>
        <xdr:cNvPr id="4" name="TextBox 3"/>
        <xdr:cNvSpPr txBox="1"/>
      </xdr:nvSpPr>
      <xdr:spPr>
        <a:xfrm>
          <a:off x="0" y="514350"/>
          <a:ext cx="2009775" cy="1028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lang="el-G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ΕΛΛΗΝΙΚΗ ΔΗΜOΚΡΑΤΙΑ</a:t>
          </a:r>
        </a:p>
        <a:p>
          <a:r>
            <a:rPr lang="el-GR" sz="1100" b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ΠΕΡΙΦΕΡΕΙΑ Ν. ΑΙΓΑΙΟΥ</a:t>
          </a:r>
          <a:endParaRPr lang="el-GR" sz="1100" b="1" u="sng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 b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ΔΗΜΟΣ ΚΑΡΠΑΘΟΥ</a:t>
          </a:r>
          <a:endParaRPr lang="el-GR" sz="1100" b="1" u="sng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ΤΕΧΝΙΚΗ ΥΠΗΡΕΣΙΑ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5"/>
  <sheetViews>
    <sheetView tabSelected="1" zoomScale="90" zoomScaleNormal="90" workbookViewId="0" topLeftCell="A1">
      <pane ySplit="5" topLeftCell="A30" activePane="bottomLeft" state="frozen"/>
      <selection pane="bottomLeft" activeCell="D38" sqref="D38"/>
    </sheetView>
  </sheetViews>
  <sheetFormatPr defaultColWidth="9.140625" defaultRowHeight="31.5" customHeight="1"/>
  <cols>
    <col min="2" max="2" width="15.8515625" style="0" customWidth="1"/>
    <col min="3" max="3" width="19.28125" style="0" customWidth="1"/>
    <col min="4" max="4" width="36.140625" style="13" customWidth="1"/>
    <col min="5" max="5" width="16.00390625" style="0" customWidth="1"/>
    <col min="6" max="6" width="13.8515625" style="0" customWidth="1"/>
    <col min="7" max="7" width="55.57421875" style="0" customWidth="1"/>
    <col min="8" max="8" width="24.28125" style="0" hidden="1" customWidth="1"/>
    <col min="9" max="9" width="15.57421875" style="13" customWidth="1"/>
    <col min="10" max="10" width="16.00390625" style="0" hidden="1" customWidth="1"/>
    <col min="11" max="11" width="40.00390625" style="0" hidden="1" customWidth="1"/>
    <col min="12" max="12" width="9.140625" style="0" hidden="1" customWidth="1"/>
  </cols>
  <sheetData>
    <row r="1" spans="1:12" ht="33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41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31.5" customHeight="1">
      <c r="A3" s="57" t="s">
        <v>102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31.5" customHeight="1" thickBot="1"/>
    <row r="5" spans="1:18" s="40" customFormat="1" ht="31.5" customHeight="1">
      <c r="A5" s="37" t="s">
        <v>0</v>
      </c>
      <c r="B5" s="38" t="s">
        <v>1</v>
      </c>
      <c r="C5" s="38" t="s">
        <v>2</v>
      </c>
      <c r="D5" s="38" t="s">
        <v>3</v>
      </c>
      <c r="E5" s="38" t="s">
        <v>32</v>
      </c>
      <c r="F5" s="38" t="s">
        <v>27</v>
      </c>
      <c r="G5" s="38" t="s">
        <v>41</v>
      </c>
      <c r="H5" s="38" t="s">
        <v>31</v>
      </c>
      <c r="I5" s="39" t="s">
        <v>37</v>
      </c>
      <c r="J5" s="44" t="s">
        <v>26</v>
      </c>
      <c r="R5" s="40" t="s">
        <v>38</v>
      </c>
    </row>
    <row r="6" spans="1:10" ht="31.5" customHeight="1">
      <c r="A6" s="21">
        <v>1</v>
      </c>
      <c r="B6" s="16" t="s">
        <v>4</v>
      </c>
      <c r="C6" s="15" t="s">
        <v>28</v>
      </c>
      <c r="D6" s="12" t="s">
        <v>16</v>
      </c>
      <c r="E6" s="30">
        <v>0</v>
      </c>
      <c r="F6" s="30">
        <v>29988.72</v>
      </c>
      <c r="G6" s="36" t="s">
        <v>40</v>
      </c>
      <c r="H6" s="8">
        <f>E6+F6</f>
        <v>29988.72</v>
      </c>
      <c r="I6" s="48">
        <v>4503.45</v>
      </c>
      <c r="J6" s="45">
        <v>29988.72</v>
      </c>
    </row>
    <row r="7" spans="1:10" ht="31.5" customHeight="1">
      <c r="A7" s="21">
        <v>2</v>
      </c>
      <c r="B7" s="16" t="s">
        <v>7</v>
      </c>
      <c r="C7" s="15" t="s">
        <v>28</v>
      </c>
      <c r="D7" s="12" t="s">
        <v>18</v>
      </c>
      <c r="E7" s="31">
        <v>0</v>
      </c>
      <c r="F7" s="31">
        <v>72728.31</v>
      </c>
      <c r="G7" s="36" t="s">
        <v>40</v>
      </c>
      <c r="H7" s="8">
        <v>20000</v>
      </c>
      <c r="I7" s="48">
        <f>F7-20000</f>
        <v>52728.31</v>
      </c>
      <c r="J7" s="45">
        <v>72728.31</v>
      </c>
    </row>
    <row r="8" spans="1:10" ht="31.5" customHeight="1">
      <c r="A8" s="21">
        <v>3</v>
      </c>
      <c r="B8" s="17" t="s">
        <v>15</v>
      </c>
      <c r="C8" s="15" t="s">
        <v>28</v>
      </c>
      <c r="D8" s="12" t="s">
        <v>25</v>
      </c>
      <c r="E8" s="32">
        <v>0</v>
      </c>
      <c r="F8" s="32">
        <v>73259.22</v>
      </c>
      <c r="G8" s="36" t="s">
        <v>40</v>
      </c>
      <c r="H8" s="8">
        <f aca="true" t="shared" si="0" ref="H8:H12">E8+F8</f>
        <v>73259.22</v>
      </c>
      <c r="I8" s="48">
        <v>9573.29</v>
      </c>
      <c r="J8" s="45">
        <v>73259.22</v>
      </c>
    </row>
    <row r="9" spans="1:13" ht="45" customHeight="1">
      <c r="A9" s="21">
        <v>4</v>
      </c>
      <c r="B9" s="18" t="s">
        <v>8</v>
      </c>
      <c r="C9" s="15" t="s">
        <v>30</v>
      </c>
      <c r="D9" s="12" t="s">
        <v>19</v>
      </c>
      <c r="E9" s="31">
        <v>0</v>
      </c>
      <c r="F9" s="33">
        <v>22262.13</v>
      </c>
      <c r="G9" s="36" t="s">
        <v>101</v>
      </c>
      <c r="H9" s="8">
        <f t="shared" si="0"/>
        <v>22262.13</v>
      </c>
      <c r="I9" s="48">
        <f>H9</f>
        <v>22262.13</v>
      </c>
      <c r="J9" s="45">
        <v>22262.13</v>
      </c>
      <c r="K9" s="26" t="s">
        <v>38</v>
      </c>
      <c r="M9" t="s">
        <v>38</v>
      </c>
    </row>
    <row r="10" spans="1:11" ht="45" customHeight="1">
      <c r="A10" s="21">
        <v>5</v>
      </c>
      <c r="B10" s="17" t="s">
        <v>9</v>
      </c>
      <c r="C10" s="15" t="s">
        <v>30</v>
      </c>
      <c r="D10" s="12" t="s">
        <v>20</v>
      </c>
      <c r="E10" s="31">
        <v>0</v>
      </c>
      <c r="F10" s="31">
        <v>121173.67</v>
      </c>
      <c r="G10" s="36" t="s">
        <v>101</v>
      </c>
      <c r="H10" s="8">
        <f t="shared" si="0"/>
        <v>121173.67</v>
      </c>
      <c r="I10" s="48">
        <f aca="true" t="shared" si="1" ref="I10:I11">H10</f>
        <v>121173.67</v>
      </c>
      <c r="J10" s="45">
        <v>121173.67</v>
      </c>
      <c r="K10" s="26" t="s">
        <v>38</v>
      </c>
    </row>
    <row r="11" spans="1:11" ht="45" customHeight="1">
      <c r="A11" s="21">
        <v>6</v>
      </c>
      <c r="B11" s="17" t="s">
        <v>10</v>
      </c>
      <c r="C11" s="15" t="s">
        <v>30</v>
      </c>
      <c r="D11" s="12" t="s">
        <v>21</v>
      </c>
      <c r="E11" s="30">
        <v>0</v>
      </c>
      <c r="F11" s="30">
        <v>64215.67</v>
      </c>
      <c r="G11" s="36" t="s">
        <v>101</v>
      </c>
      <c r="H11" s="8">
        <f t="shared" si="0"/>
        <v>64215.67</v>
      </c>
      <c r="I11" s="48">
        <f t="shared" si="1"/>
        <v>64215.67</v>
      </c>
      <c r="J11" s="45">
        <v>90151.43</v>
      </c>
      <c r="K11" s="26" t="s">
        <v>38</v>
      </c>
    </row>
    <row r="12" spans="1:10" ht="31.5" customHeight="1">
      <c r="A12" s="21">
        <v>7</v>
      </c>
      <c r="B12" s="17" t="s">
        <v>11</v>
      </c>
      <c r="C12" s="15" t="s">
        <v>29</v>
      </c>
      <c r="D12" s="12" t="s">
        <v>22</v>
      </c>
      <c r="E12" s="30">
        <v>2061.48</v>
      </c>
      <c r="F12" s="31"/>
      <c r="G12" s="36" t="s">
        <v>39</v>
      </c>
      <c r="H12" s="8">
        <f t="shared" si="0"/>
        <v>2061.48</v>
      </c>
      <c r="I12" s="48">
        <v>2061.48</v>
      </c>
      <c r="J12" s="45">
        <v>15804.8</v>
      </c>
    </row>
    <row r="13" spans="1:11" ht="56.25" customHeight="1">
      <c r="A13" s="21">
        <v>8</v>
      </c>
      <c r="B13" s="16" t="s">
        <v>12</v>
      </c>
      <c r="C13" s="15" t="s">
        <v>35</v>
      </c>
      <c r="D13" s="12" t="s">
        <v>34</v>
      </c>
      <c r="E13" s="33">
        <v>172815.28</v>
      </c>
      <c r="F13" s="33">
        <v>600000</v>
      </c>
      <c r="G13" s="36" t="s">
        <v>100</v>
      </c>
      <c r="H13" s="8">
        <v>100000</v>
      </c>
      <c r="I13" s="48">
        <f>E13+500000</f>
        <v>672815.28</v>
      </c>
      <c r="J13" s="45">
        <v>772815.28</v>
      </c>
      <c r="K13" s="26" t="s">
        <v>38</v>
      </c>
    </row>
    <row r="14" spans="1:10" ht="31.5" customHeight="1">
      <c r="A14" s="21">
        <v>9</v>
      </c>
      <c r="B14" s="16" t="s">
        <v>13</v>
      </c>
      <c r="C14" s="15" t="s">
        <v>29</v>
      </c>
      <c r="D14" s="12" t="s">
        <v>23</v>
      </c>
      <c r="E14" s="33">
        <v>20000</v>
      </c>
      <c r="F14" s="33">
        <v>0</v>
      </c>
      <c r="G14" s="36" t="s">
        <v>39</v>
      </c>
      <c r="H14" s="8">
        <f>E14+F14</f>
        <v>20000</v>
      </c>
      <c r="I14" s="48">
        <v>12000</v>
      </c>
      <c r="J14" s="45">
        <v>20000</v>
      </c>
    </row>
    <row r="15" spans="1:10" ht="39.75" customHeight="1">
      <c r="A15" s="21">
        <v>10</v>
      </c>
      <c r="B15" s="16" t="s">
        <v>14</v>
      </c>
      <c r="C15" s="15" t="s">
        <v>29</v>
      </c>
      <c r="D15" s="12" t="s">
        <v>24</v>
      </c>
      <c r="E15" s="33">
        <v>2266.43</v>
      </c>
      <c r="F15" s="33">
        <v>0</v>
      </c>
      <c r="G15" s="36" t="s">
        <v>39</v>
      </c>
      <c r="H15" s="8">
        <f>E15+F15</f>
        <v>2266.43</v>
      </c>
      <c r="I15" s="48">
        <v>2266.43</v>
      </c>
      <c r="J15" s="45">
        <v>9899.55</v>
      </c>
    </row>
    <row r="16" spans="1:10" ht="31.5" customHeight="1">
      <c r="A16" s="21">
        <v>11</v>
      </c>
      <c r="B16" s="12" t="s">
        <v>33</v>
      </c>
      <c r="C16" s="15" t="s">
        <v>28</v>
      </c>
      <c r="D16" s="12" t="s">
        <v>36</v>
      </c>
      <c r="E16" s="30">
        <v>0</v>
      </c>
      <c r="F16" s="30">
        <v>6000</v>
      </c>
      <c r="G16" s="36" t="s">
        <v>40</v>
      </c>
      <c r="H16" s="8">
        <f>E16+F16</f>
        <v>6000</v>
      </c>
      <c r="I16" s="48">
        <f>H16</f>
        <v>6000</v>
      </c>
      <c r="J16" s="45">
        <f aca="true" t="shared" si="2" ref="J16:J17">H16</f>
        <v>6000</v>
      </c>
    </row>
    <row r="17" spans="1:10" ht="31.5" customHeight="1">
      <c r="A17" s="21">
        <v>12</v>
      </c>
      <c r="B17" s="16" t="s">
        <v>6</v>
      </c>
      <c r="C17" s="15" t="s">
        <v>29</v>
      </c>
      <c r="D17" s="12" t="s">
        <v>17</v>
      </c>
      <c r="E17" s="31">
        <v>45508.09</v>
      </c>
      <c r="F17" s="31">
        <v>0</v>
      </c>
      <c r="G17" s="36" t="s">
        <v>39</v>
      </c>
      <c r="H17" s="8">
        <f>E17+F17</f>
        <v>45508.09</v>
      </c>
      <c r="I17" s="48">
        <f>H17</f>
        <v>45508.09</v>
      </c>
      <c r="J17" s="45">
        <f t="shared" si="2"/>
        <v>45508.09</v>
      </c>
    </row>
    <row r="18" spans="1:10" ht="31.5" customHeight="1">
      <c r="A18" s="21">
        <v>13</v>
      </c>
      <c r="B18" s="12" t="s">
        <v>5</v>
      </c>
      <c r="C18" s="15" t="s">
        <v>28</v>
      </c>
      <c r="D18" s="12" t="s">
        <v>42</v>
      </c>
      <c r="E18" s="30"/>
      <c r="F18" s="30">
        <v>74400</v>
      </c>
      <c r="G18" s="36" t="s">
        <v>40</v>
      </c>
      <c r="H18" s="8"/>
      <c r="I18" s="48">
        <v>74400</v>
      </c>
      <c r="J18" s="45">
        <v>74400</v>
      </c>
    </row>
    <row r="19" spans="1:10" ht="31.5" customHeight="1">
      <c r="A19" s="21">
        <v>14</v>
      </c>
      <c r="B19" s="16" t="s">
        <v>43</v>
      </c>
      <c r="C19" s="15" t="s">
        <v>28</v>
      </c>
      <c r="D19" s="12" t="s">
        <v>44</v>
      </c>
      <c r="E19" s="30"/>
      <c r="F19" s="30">
        <v>74400</v>
      </c>
      <c r="G19" s="36" t="s">
        <v>40</v>
      </c>
      <c r="H19" s="8"/>
      <c r="I19" s="48">
        <v>74400</v>
      </c>
      <c r="J19" s="45">
        <v>74400</v>
      </c>
    </row>
    <row r="20" spans="1:10" ht="31.5" customHeight="1">
      <c r="A20" s="21">
        <v>15</v>
      </c>
      <c r="B20" s="12" t="s">
        <v>45</v>
      </c>
      <c r="C20" s="15" t="s">
        <v>28</v>
      </c>
      <c r="D20" s="12" t="s">
        <v>46</v>
      </c>
      <c r="F20" s="30">
        <v>37200</v>
      </c>
      <c r="G20" s="36" t="s">
        <v>40</v>
      </c>
      <c r="H20" s="8"/>
      <c r="I20" s="48">
        <v>37200</v>
      </c>
      <c r="J20" s="45"/>
    </row>
    <row r="21" spans="1:10" ht="31.5" customHeight="1">
      <c r="A21" s="21">
        <v>16</v>
      </c>
      <c r="B21" s="17" t="s">
        <v>47</v>
      </c>
      <c r="C21" s="15" t="s">
        <v>28</v>
      </c>
      <c r="D21" s="12" t="s">
        <v>48</v>
      </c>
      <c r="E21" s="30"/>
      <c r="F21" s="30">
        <v>61500</v>
      </c>
      <c r="G21" s="36" t="s">
        <v>40</v>
      </c>
      <c r="H21" s="8"/>
      <c r="I21" s="48">
        <v>61500</v>
      </c>
      <c r="J21" s="45"/>
    </row>
    <row r="22" spans="1:10" ht="40.5" customHeight="1">
      <c r="A22" s="21">
        <v>17</v>
      </c>
      <c r="B22" s="17" t="s">
        <v>49</v>
      </c>
      <c r="C22" s="15" t="s">
        <v>28</v>
      </c>
      <c r="D22" s="12" t="s">
        <v>50</v>
      </c>
      <c r="E22" s="43"/>
      <c r="F22" s="30">
        <v>15000</v>
      </c>
      <c r="G22" s="36" t="s">
        <v>40</v>
      </c>
      <c r="H22" s="8"/>
      <c r="I22" s="48">
        <v>15000</v>
      </c>
      <c r="J22" s="45"/>
    </row>
    <row r="23" spans="1:10" ht="37.5" customHeight="1">
      <c r="A23" s="21">
        <v>18</v>
      </c>
      <c r="B23" s="17" t="s">
        <v>51</v>
      </c>
      <c r="C23" s="15" t="s">
        <v>28</v>
      </c>
      <c r="D23" s="12" t="s">
        <v>52</v>
      </c>
      <c r="E23" s="43"/>
      <c r="F23" s="30">
        <v>15000</v>
      </c>
      <c r="G23" s="36" t="s">
        <v>40</v>
      </c>
      <c r="H23" s="8"/>
      <c r="I23" s="48">
        <v>15000</v>
      </c>
      <c r="J23" s="45"/>
    </row>
    <row r="24" spans="1:10" ht="76.5" customHeight="1">
      <c r="A24" s="21">
        <v>19</v>
      </c>
      <c r="B24" s="17" t="s">
        <v>88</v>
      </c>
      <c r="C24" s="15" t="s">
        <v>89</v>
      </c>
      <c r="D24" s="12" t="s">
        <v>53</v>
      </c>
      <c r="E24" s="30" t="s">
        <v>38</v>
      </c>
      <c r="F24" s="30">
        <v>47009.6</v>
      </c>
      <c r="G24" s="36" t="s">
        <v>89</v>
      </c>
      <c r="H24" s="8"/>
      <c r="I24" s="48">
        <v>47009.6</v>
      </c>
      <c r="J24" s="45"/>
    </row>
    <row r="25" spans="1:10" ht="31.5" customHeight="1">
      <c r="A25" s="21">
        <v>20</v>
      </c>
      <c r="B25" s="17" t="s">
        <v>91</v>
      </c>
      <c r="C25" s="15" t="s">
        <v>90</v>
      </c>
      <c r="D25" s="12" t="s">
        <v>54</v>
      </c>
      <c r="E25" s="30"/>
      <c r="F25" s="30">
        <v>126579.57</v>
      </c>
      <c r="G25" s="36" t="s">
        <v>90</v>
      </c>
      <c r="H25" s="8"/>
      <c r="I25" s="48">
        <v>126579.57</v>
      </c>
      <c r="J25" s="45"/>
    </row>
    <row r="26" spans="1:10" ht="44.25" customHeight="1">
      <c r="A26" s="21">
        <v>21</v>
      </c>
      <c r="B26" s="17" t="s">
        <v>92</v>
      </c>
      <c r="C26" s="15" t="s">
        <v>89</v>
      </c>
      <c r="D26" s="12" t="s">
        <v>55</v>
      </c>
      <c r="E26" s="30" t="s">
        <v>38</v>
      </c>
      <c r="F26" s="30">
        <v>14751.48</v>
      </c>
      <c r="G26" s="36" t="s">
        <v>89</v>
      </c>
      <c r="H26" s="8"/>
      <c r="I26" s="48">
        <v>14751.48</v>
      </c>
      <c r="J26" s="45"/>
    </row>
    <row r="27" spans="1:10" ht="25.5">
      <c r="A27" s="21">
        <v>22</v>
      </c>
      <c r="B27" s="17" t="s">
        <v>67</v>
      </c>
      <c r="C27" s="15" t="s">
        <v>89</v>
      </c>
      <c r="D27" s="12" t="s">
        <v>56</v>
      </c>
      <c r="E27" s="30"/>
      <c r="F27" s="30">
        <v>23261.3</v>
      </c>
      <c r="G27" s="36" t="s">
        <v>89</v>
      </c>
      <c r="H27" s="8"/>
      <c r="I27" s="48">
        <v>23261.3</v>
      </c>
      <c r="J27" s="45"/>
    </row>
    <row r="28" spans="1:10" ht="38.25">
      <c r="A28" s="21">
        <v>23</v>
      </c>
      <c r="B28" s="17" t="s">
        <v>93</v>
      </c>
      <c r="C28" s="15" t="s">
        <v>89</v>
      </c>
      <c r="D28" s="12" t="s">
        <v>57</v>
      </c>
      <c r="E28" s="30" t="s">
        <v>38</v>
      </c>
      <c r="F28" s="30">
        <v>10132.17</v>
      </c>
      <c r="G28" s="36" t="s">
        <v>89</v>
      </c>
      <c r="H28" s="8"/>
      <c r="I28" s="48">
        <v>10132.17</v>
      </c>
      <c r="J28" s="45"/>
    </row>
    <row r="29" spans="1:10" ht="25.5">
      <c r="A29" s="21">
        <v>24</v>
      </c>
      <c r="B29" s="17" t="s">
        <v>94</v>
      </c>
      <c r="C29" s="15" t="s">
        <v>89</v>
      </c>
      <c r="D29" s="12" t="s">
        <v>58</v>
      </c>
      <c r="E29" s="30" t="s">
        <v>38</v>
      </c>
      <c r="F29" s="30">
        <v>5336.38</v>
      </c>
      <c r="G29" s="36" t="s">
        <v>89</v>
      </c>
      <c r="H29" s="8"/>
      <c r="I29" s="48">
        <v>5336.38</v>
      </c>
      <c r="J29" s="45"/>
    </row>
    <row r="30" spans="1:10" ht="54.75" customHeight="1">
      <c r="A30" s="21">
        <v>25</v>
      </c>
      <c r="B30" s="17" t="s">
        <v>66</v>
      </c>
      <c r="C30" s="15" t="s">
        <v>89</v>
      </c>
      <c r="D30" s="12" t="s">
        <v>59</v>
      </c>
      <c r="E30" s="30"/>
      <c r="F30" s="30">
        <v>24204.04</v>
      </c>
      <c r="G30" s="36" t="s">
        <v>89</v>
      </c>
      <c r="H30" s="8"/>
      <c r="I30" s="48">
        <v>24204.04</v>
      </c>
      <c r="J30" s="45"/>
    </row>
    <row r="31" spans="1:10" ht="23.25" customHeight="1">
      <c r="A31" s="21">
        <v>26</v>
      </c>
      <c r="B31" s="17" t="s">
        <v>95</v>
      </c>
      <c r="C31" s="15" t="s">
        <v>89</v>
      </c>
      <c r="D31" s="12" t="s">
        <v>60</v>
      </c>
      <c r="E31" s="30"/>
      <c r="F31" s="30">
        <v>7812.31</v>
      </c>
      <c r="G31" s="36" t="s">
        <v>89</v>
      </c>
      <c r="H31" s="8"/>
      <c r="I31" s="48">
        <v>7812.31</v>
      </c>
      <c r="J31" s="45"/>
    </row>
    <row r="32" spans="1:10" ht="34.5" customHeight="1">
      <c r="A32" s="21">
        <v>27</v>
      </c>
      <c r="B32" s="17" t="s">
        <v>65</v>
      </c>
      <c r="C32" s="15" t="s">
        <v>89</v>
      </c>
      <c r="D32" s="12" t="s">
        <v>61</v>
      </c>
      <c r="E32" s="30"/>
      <c r="F32" s="30">
        <v>18072.85</v>
      </c>
      <c r="G32" s="36" t="s">
        <v>89</v>
      </c>
      <c r="H32" s="8"/>
      <c r="I32" s="48">
        <v>18072.85</v>
      </c>
      <c r="J32" s="45"/>
    </row>
    <row r="33" spans="1:10" ht="25.5">
      <c r="A33" s="21">
        <v>28</v>
      </c>
      <c r="B33" s="17" t="s">
        <v>64</v>
      </c>
      <c r="C33" s="15" t="s">
        <v>89</v>
      </c>
      <c r="D33" s="12" t="s">
        <v>62</v>
      </c>
      <c r="E33" s="30"/>
      <c r="F33" s="30">
        <v>14673.51</v>
      </c>
      <c r="G33" s="36" t="s">
        <v>89</v>
      </c>
      <c r="H33" s="8"/>
      <c r="I33" s="48">
        <v>14673.51</v>
      </c>
      <c r="J33" s="45"/>
    </row>
    <row r="34" spans="1:10" ht="15">
      <c r="A34" s="21">
        <v>29</v>
      </c>
      <c r="B34" s="17" t="s">
        <v>96</v>
      </c>
      <c r="C34" s="15" t="s">
        <v>89</v>
      </c>
      <c r="D34" s="12" t="s">
        <v>63</v>
      </c>
      <c r="E34" s="30"/>
      <c r="F34" s="30">
        <v>1963.1</v>
      </c>
      <c r="G34" s="36" t="s">
        <v>89</v>
      </c>
      <c r="H34" s="8"/>
      <c r="I34" s="48">
        <v>1963.1</v>
      </c>
      <c r="J34" s="45"/>
    </row>
    <row r="35" spans="1:10" s="4" customFormat="1" ht="25.5">
      <c r="A35" s="21">
        <v>30</v>
      </c>
      <c r="B35" s="17" t="s">
        <v>72</v>
      </c>
      <c r="C35" s="15" t="s">
        <v>29</v>
      </c>
      <c r="D35" s="12" t="s">
        <v>71</v>
      </c>
      <c r="E35" s="30" t="s">
        <v>73</v>
      </c>
      <c r="F35" s="49"/>
      <c r="G35" s="36" t="s">
        <v>39</v>
      </c>
      <c r="H35" s="8"/>
      <c r="I35" s="48" t="s">
        <v>73</v>
      </c>
      <c r="J35" s="45" t="s">
        <v>78</v>
      </c>
    </row>
    <row r="36" spans="1:10" s="4" customFormat="1" ht="36">
      <c r="A36" s="21">
        <v>31</v>
      </c>
      <c r="B36" s="17" t="s">
        <v>103</v>
      </c>
      <c r="C36" s="15" t="s">
        <v>77</v>
      </c>
      <c r="D36" s="12" t="s">
        <v>74</v>
      </c>
      <c r="E36" s="30"/>
      <c r="F36" s="30" t="s">
        <v>75</v>
      </c>
      <c r="G36" s="36" t="s">
        <v>76</v>
      </c>
      <c r="H36" s="8"/>
      <c r="I36" s="48" t="s">
        <v>75</v>
      </c>
      <c r="J36" s="45"/>
    </row>
    <row r="37" spans="1:10" s="4" customFormat="1" ht="25.5">
      <c r="A37" s="21">
        <v>32</v>
      </c>
      <c r="B37" s="17" t="s">
        <v>79</v>
      </c>
      <c r="C37" s="15" t="s">
        <v>28</v>
      </c>
      <c r="D37" s="12" t="s">
        <v>80</v>
      </c>
      <c r="F37" s="32" t="s">
        <v>87</v>
      </c>
      <c r="G37" s="36" t="s">
        <v>40</v>
      </c>
      <c r="H37" s="25"/>
      <c r="I37" s="48" t="s">
        <v>87</v>
      </c>
      <c r="J37" s="46"/>
    </row>
    <row r="38" spans="1:13" ht="25.5">
      <c r="A38" s="21">
        <v>33</v>
      </c>
      <c r="B38" s="17" t="s">
        <v>81</v>
      </c>
      <c r="C38" s="15" t="s">
        <v>82</v>
      </c>
      <c r="D38" s="12" t="s">
        <v>83</v>
      </c>
      <c r="E38" s="34"/>
      <c r="F38" s="33">
        <v>210800</v>
      </c>
      <c r="G38" s="36" t="s">
        <v>97</v>
      </c>
      <c r="H38" s="9" t="s">
        <v>38</v>
      </c>
      <c r="I38" s="48">
        <v>210800</v>
      </c>
      <c r="J38" s="45" t="s">
        <v>38</v>
      </c>
      <c r="K38" s="27"/>
      <c r="L38" s="28"/>
      <c r="M38" s="29"/>
    </row>
    <row r="39" spans="1:12" ht="25.5">
      <c r="A39" s="21">
        <v>34</v>
      </c>
      <c r="B39" s="17" t="s">
        <v>84</v>
      </c>
      <c r="C39" s="15" t="s">
        <v>85</v>
      </c>
      <c r="D39" s="12" t="s">
        <v>86</v>
      </c>
      <c r="E39" s="34"/>
      <c r="F39" s="33">
        <v>300000</v>
      </c>
      <c r="G39" s="36" t="s">
        <v>98</v>
      </c>
      <c r="H39" s="9" t="s">
        <v>38</v>
      </c>
      <c r="I39" s="48">
        <v>300000</v>
      </c>
      <c r="J39" s="45" t="s">
        <v>38</v>
      </c>
      <c r="K39" s="27"/>
      <c r="L39" s="28" t="s">
        <v>38</v>
      </c>
    </row>
    <row r="40" spans="1:12" ht="25.5">
      <c r="A40" s="21">
        <v>35</v>
      </c>
      <c r="B40" s="53" t="s">
        <v>105</v>
      </c>
      <c r="C40" s="15" t="s">
        <v>29</v>
      </c>
      <c r="D40" s="12" t="s">
        <v>104</v>
      </c>
      <c r="E40" s="33">
        <v>36500</v>
      </c>
      <c r="G40" s="36" t="s">
        <v>39</v>
      </c>
      <c r="H40" s="54"/>
      <c r="I40" s="48">
        <v>36500</v>
      </c>
      <c r="J40" s="46"/>
      <c r="K40" s="27"/>
      <c r="L40" s="28"/>
    </row>
    <row r="41" spans="1:10" s="4" customFormat="1" ht="48.75" thickBot="1">
      <c r="A41" s="21">
        <v>36</v>
      </c>
      <c r="B41" s="50" t="s">
        <v>69</v>
      </c>
      <c r="C41" s="22" t="s">
        <v>70</v>
      </c>
      <c r="D41" s="23" t="s">
        <v>68</v>
      </c>
      <c r="E41" s="35"/>
      <c r="F41" s="35">
        <v>7300000</v>
      </c>
      <c r="G41" s="51" t="s">
        <v>99</v>
      </c>
      <c r="H41" s="24"/>
      <c r="I41" s="52">
        <v>7300000</v>
      </c>
      <c r="J41" s="47"/>
    </row>
    <row r="42" spans="1:10" s="13" customFormat="1" ht="31.5" customHeight="1" thickBot="1">
      <c r="A42" s="19"/>
      <c r="B42" s="41" t="s">
        <v>38</v>
      </c>
      <c r="C42" s="42"/>
      <c r="D42" s="20"/>
      <c r="E42" s="14">
        <f>SUM(E6:E41)</f>
        <v>279151.28</v>
      </c>
      <c r="F42" s="14">
        <f>SUM(F6:F41)</f>
        <v>9371724.030000001</v>
      </c>
      <c r="G42" s="14"/>
      <c r="H42" s="14">
        <f>SUM(H6:H34)</f>
        <v>506735.4099999999</v>
      </c>
      <c r="I42" s="14">
        <f>SUM(I6:I41)</f>
        <v>9433704.11</v>
      </c>
      <c r="J42" s="14">
        <f>SUM(J6:J34)</f>
        <v>1428391.2000000002</v>
      </c>
    </row>
    <row r="43" spans="1:2" ht="31.5" customHeight="1" thickTop="1">
      <c r="A43" s="1"/>
      <c r="B43" s="2"/>
    </row>
    <row r="44" ht="31.5" customHeight="1">
      <c r="A44" s="3"/>
    </row>
    <row r="45" spans="1:4" ht="31.5" customHeight="1">
      <c r="A45" s="3"/>
      <c r="C45" t="s">
        <v>38</v>
      </c>
      <c r="D45" s="13" t="s">
        <v>38</v>
      </c>
    </row>
    <row r="46" spans="1:2" ht="31.5" customHeight="1">
      <c r="A46" s="1"/>
      <c r="B46" s="5"/>
    </row>
    <row r="50" spans="1:2" ht="31.5" customHeight="1">
      <c r="A50" s="7"/>
      <c r="B50" s="6"/>
    </row>
    <row r="52" ht="31.5" customHeight="1">
      <c r="A52" s="10"/>
    </row>
    <row r="53" ht="31.5" customHeight="1">
      <c r="A53" s="11"/>
    </row>
    <row r="61" ht="31.5" customHeight="1">
      <c r="A61" s="10"/>
    </row>
    <row r="62" ht="31.5" customHeight="1">
      <c r="A62" s="11"/>
    </row>
    <row r="65" ht="31.5" customHeight="1">
      <c r="A65" s="11"/>
    </row>
    <row r="70" ht="31.5" customHeight="1">
      <c r="A70" s="10"/>
    </row>
    <row r="75" ht="31.5" customHeight="1">
      <c r="A75" s="11"/>
    </row>
  </sheetData>
  <mergeCells count="3">
    <mergeCell ref="A1:L1"/>
    <mergeCell ref="A2:L2"/>
    <mergeCell ref="A3:L3"/>
  </mergeCells>
  <printOptions/>
  <pageMargins left="0.7" right="0.7" top="0.75" bottom="0.75" header="0.3" footer="0.3"/>
  <pageSetup fitToHeight="0" fitToWidth="1" horizontalDpi="600" verticalDpi="600" orientation="landscape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ΜΙΧΑΛΗΣ ΓΕΡΑΚΙΑΝΑΚΗΣ</dc:creator>
  <cp:keywords/>
  <dc:description/>
  <cp:lastModifiedBy>Eudoxia Litou</cp:lastModifiedBy>
  <cp:lastPrinted>2023-11-14T10:00:12Z</cp:lastPrinted>
  <dcterms:created xsi:type="dcterms:W3CDTF">2022-12-21T17:19:58Z</dcterms:created>
  <dcterms:modified xsi:type="dcterms:W3CDTF">2023-11-15T13:48:57Z</dcterms:modified>
  <cp:category/>
  <cp:version/>
  <cp:contentType/>
  <cp:contentStatus/>
</cp:coreProperties>
</file>